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/>
  <mc:AlternateContent xmlns:mc="http://schemas.openxmlformats.org/markup-compatibility/2006">
    <mc:Choice Requires="x15">
      <x15ac:absPath xmlns:x15ac="http://schemas.microsoft.com/office/spreadsheetml/2010/11/ac" url="D:\O\VT\090\2 nabídky\"/>
    </mc:Choice>
  </mc:AlternateContent>
  <xr:revisionPtr revIDLastSave="0" documentId="13_ncr:1_{E58491A2-F007-4D60-9DEE-6BA37F5E818E}" xr6:coauthVersionLast="36" xr6:coauthVersionMax="47" xr10:uidLastSave="{00000000-0000-0000-0000-000000000000}"/>
  <bookViews>
    <workbookView xWindow="-120" yWindow="-120" windowWidth="29040" windowHeight="15840" tabRatio="753" xr2:uid="{00000000-000D-0000-FFFF-FFFF00000000}"/>
  </bookViews>
  <sheets>
    <sheet name="Výpočetní technika" sheetId="1" r:id="rId1"/>
  </sheets>
  <definedNames>
    <definedName name="_xlnm.Print_Area" localSheetId="0">'Výpočetní technika'!$B$1:$T$18</definedName>
  </definedNames>
  <calcPr calcId="191029"/>
</workbook>
</file>

<file path=xl/calcChain.xml><?xml version="1.0" encoding="utf-8"?>
<calcChain xmlns="http://schemas.openxmlformats.org/spreadsheetml/2006/main">
  <c r="S9" i="1" l="1"/>
  <c r="P9" i="1"/>
  <c r="T9" i="1" l="1"/>
  <c r="S8" i="1"/>
  <c r="T8" i="1"/>
  <c r="P8" i="1" l="1"/>
  <c r="P7" i="1" l="1"/>
  <c r="Q12" i="1" s="1"/>
  <c r="S7" i="1" l="1"/>
  <c r="R12" i="1" s="1"/>
  <c r="T7" i="1"/>
</calcChain>
</file>

<file path=xl/sharedStrings.xml><?xml version="1.0" encoding="utf-8"?>
<sst xmlns="http://schemas.openxmlformats.org/spreadsheetml/2006/main" count="54" uniqueCount="51">
  <si>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</si>
  <si>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</si>
  <si>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</si>
  <si>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</si>
  <si>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</si>
  <si>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</si>
  <si>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</si>
  <si>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</si>
  <si>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</si>
  <si>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</si>
  <si>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</si>
  <si>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</si>
  <si>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30231310-3 - Ploché monitory</t>
  </si>
  <si>
    <t xml:space="preserve">30234000-8 - Média pro ukládání dat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</si>
  <si>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</si>
  <si>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</si>
  <si>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</si>
  <si>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</si>
  <si>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</si>
  <si>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</si>
  <si>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</si>
  <si>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</si>
  <si>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</si>
  <si>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</si>
  <si>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</si>
  <si>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</si>
  <si>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</si>
  <si>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</si>
  <si>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</si>
  <si>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</si>
  <si>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</si>
  <si>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</si>
  <si>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</si>
  <si>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>Záruka na zboží min. 36 měsíců.</t>
  </si>
  <si>
    <t xml:space="preserve">Příloha č. 2 Kupní smlouvy - technická specifikace
Výpočetní technika (III.) 090 - 2021 </t>
  </si>
  <si>
    <t>SSD disk - 1 TB</t>
  </si>
  <si>
    <t>Mgr. Monika Rázková,
Tel.: 37763 1090</t>
  </si>
  <si>
    <t>Univerzitní 8,
301 00 Plzeň,
Rektorát - Odbor interního auditu,
místnost UR 313</t>
  </si>
  <si>
    <t>Výkon procesoru v Passmark CPU více než 11 000 bodů (platné ke dni 28.1.2021), minimálně 4 jádra.
Operační paměť typu DDR4 minimálně 8 GB.
Grafická karta integrovaná v CPU.
SSD disk o kapacitě minimálně 512 GB.
Minimálně 6 USB portů, z toho minimálně 4 USB 3.0 porty.
Minimálně 4x slot na RAM. 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48 měsíců, servis NBD on site.</t>
  </si>
  <si>
    <t>Záruka na zboží 48 měsíců, servis NBD on site.</t>
  </si>
  <si>
    <t>Počítač včetně klávesnice a myši</t>
  </si>
  <si>
    <t xml:space="preserve">Monitor LCD 22" </t>
  </si>
  <si>
    <t>Velikost úhlopříčky 22", rozlišení Full HD (1920x1080), poměr stran 16:9.
Rozhraní DVI nebo displayport, USB hub.
Jas min. 250 cd/m2.
Typ panelu IPS. 
Displayport kabel musí byt součástí dodávky.
Záruka min. 3 roky.</t>
  </si>
  <si>
    <t>Rozhraní: SATA 6Gb/s.
Formát disku: 2,5".
Kapacita: min. 500 GB.
Sekvenční čtení: min. 550 MB/sec.
Sekvenční zápis: min. 510 MB/sec.
MTTF min.: 1.5 Million Hodin.
Záruka min. 60 měsíců.</t>
  </si>
  <si>
    <t>Záruka na zboží min. 60 měsíců.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</si>
  <si>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</si>
  <si>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Dell Optiplex 5090 SFF
procesor: i5-10505
Operační paměť typu DDR4 8 GB.
Grafická karta integrovaná v CPU.
SSD disk o kapacitě 512 GB.
6 USB portů, z toho 4 USB 3.0 porty.
4x slot na RAM. 
V předním panelu 2x USB 3.0.
Podpora bootování z USB.
Síťová karta 1 Gb/s Ethernet s podporou PXE.
Grafický výstup Displayport.
CZ klávesnice s integrovanou čtečkou kontaktních čipových karet.
Optická myš 3tl./kolečko.
Operační systém Windows 10 Home
Existence ovladačů použitého HW ve Windows 10.
Existence ovladačů použitého HW v jádře Linuxu.
Podpora prostřednictvím internetu umožňuje stahování ovladačů a manuálu z internetu adresně pro konkrétní zadaný typ (sériové číslo) zařízení.
Skříň není plombovaná a umožňuje beznástrojové otevření.
Velikost počítačové skříně - SFF.
Záruka na zboží 48 měsíců, servis NBD on site."
</t>
  </si>
  <si>
    <t>Dell P2222H (DELL-P2222H)</t>
  </si>
  <si>
    <t>SSD 2,5" 500GB WD Blue 3D NAND SATAIII 7mm (WDS500G2B0A)</t>
  </si>
  <si>
    <t>https://downloads.dell.com/rdoc/dell%20optiplex%205090%20tower%20d29m%20d29m003%20dell%20regulatory%20and%20environmental%20datasheet%20en-us.pdf</t>
  </si>
  <si>
    <t>https://www.dell.com/en-us/shop/dell-22-monitor-p2222h/apd/210-bbbw/monitors-monitor-accessories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</si>
</sst>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4" fillId="0" borderId="0"/>
    <xf numFmtId="0" fontId="4" fillId="0" borderId="0"/>
  </cellStyleXfs>
  <cellXfs count="11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0" fillId="0" borderId="0" xfId="0" applyFill="1" applyBorder="1"/>
    <xf numFmtId="0" fontId="1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0" fillId="3" borderId="14" xfId="0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4" fontId="0" fillId="3" borderId="5" xfId="0" applyNumberFormat="1" applyFill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1" fillId="6" borderId="5" xfId="0" applyFont="1" applyFill="1" applyBorder="1" applyAlignment="1">
      <alignment horizontal="left" vertical="center" wrapText="1"/>
    </xf>
    <xf numFmtId="0" fontId="10" fillId="4" borderId="20" xfId="0" applyFont="1" applyFill="1" applyBorder="1" applyAlignment="1">
      <alignment horizontal="left" vertical="center" wrapText="1" indent="1"/>
    </xf>
    <xf numFmtId="0" fontId="1" fillId="6" borderId="18" xfId="0" applyFont="1" applyFill="1" applyBorder="1" applyAlignment="1">
      <alignment horizontal="left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left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 applyProtection="1">
      <alignment horizontal="left" vertical="center" wrapText="1" indent="1"/>
      <protection locked="0"/>
    </xf>
    <xf numFmtId="0" fontId="10" fillId="4" borderId="18" xfId="0" applyFont="1" applyFill="1" applyBorder="1" applyAlignment="1" applyProtection="1">
      <alignment horizontal="left" vertical="center" wrapText="1" indent="1"/>
      <protection locked="0"/>
    </xf>
    <xf numFmtId="0" fontId="10" fillId="4" borderId="14" xfId="0" applyFont="1" applyFill="1" applyBorder="1" applyAlignment="1" applyProtection="1">
      <alignment horizontal="left" vertical="center" wrapText="1" indent="1"/>
      <protection locked="0"/>
    </xf>
    <xf numFmtId="164" fontId="10" fillId="4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9" fillId="0" borderId="0" xfId="2" applyFont="1" applyAlignment="1">
      <alignment horizontal="left" vertical="center" wrapText="1"/>
    </xf>
    <xf numFmtId="164" fontId="7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19" fillId="3" borderId="19" xfId="0" applyFont="1" applyFill="1" applyBorder="1" applyAlignment="1">
      <alignment horizontal="center" vertical="center" wrapText="1"/>
    </xf>
    <xf numFmtId="0" fontId="19" fillId="3" borderId="15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210389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207009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207009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207009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207009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210389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16507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16507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210557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207374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210557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210558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210559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207370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207370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210558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207369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107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108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109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110</xdr:row>
      <xdr:rowOff>16873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111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114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20060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120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95250</xdr:colOff>
      <xdr:row>122</xdr:row>
      <xdr:rowOff>16507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95250</xdr:colOff>
      <xdr:row>123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95250</xdr:colOff>
      <xdr:row>123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16868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210557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207374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207370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207370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210558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207369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16873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20060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16507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16868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210557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207374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207370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207370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207374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207370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207370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210557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207374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207370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207370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210558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207369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16873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20060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16507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16868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207370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207373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207370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207369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16873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16507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16507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16868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207009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210557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207009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207009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207370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207009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207370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207009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207009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207009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210558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207009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207369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207009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16873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20060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16507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16868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16511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210389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173989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95250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210389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107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108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113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114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120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19889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95250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95250</xdr:colOff>
      <xdr:row>144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95250</xdr:colOff>
      <xdr:row>145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95250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95250</xdr:colOff>
      <xdr:row>150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95250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95250</xdr:colOff>
      <xdr:row>152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95250</xdr:colOff>
      <xdr:row>153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95250</xdr:colOff>
      <xdr:row>154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95250</xdr:colOff>
      <xdr:row>155</xdr:row>
      <xdr:rowOff>19890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95250</xdr:colOff>
      <xdr:row>156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95250</xdr:colOff>
      <xdr:row>157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95250</xdr:colOff>
      <xdr:row>159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95250</xdr:colOff>
      <xdr:row>160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95250</xdr:colOff>
      <xdr:row>161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95250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95250</xdr:colOff>
      <xdr:row>163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95250</xdr:colOff>
      <xdr:row>165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95250</xdr:colOff>
      <xdr:row>167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95250</xdr:colOff>
      <xdr:row>168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95250</xdr:colOff>
      <xdr:row>168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95250</xdr:colOff>
      <xdr:row>171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95250</xdr:colOff>
      <xdr:row>171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95250</xdr:colOff>
      <xdr:row>172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95250</xdr:colOff>
      <xdr:row>173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95250</xdr:colOff>
      <xdr:row>174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95250</xdr:colOff>
      <xdr:row>178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95250</xdr:colOff>
      <xdr:row>178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95250</xdr:colOff>
      <xdr:row>179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95250</xdr:colOff>
      <xdr:row>180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95250</xdr:colOff>
      <xdr:row>181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95250</xdr:colOff>
      <xdr:row>182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95250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95250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95250</xdr:colOff>
      <xdr:row>185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133348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133348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95250</xdr:colOff>
      <xdr:row>77</xdr:row>
      <xdr:rowOff>22412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210388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210389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57491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136710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57488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209548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209548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210558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207369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20060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20059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16508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20060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423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135596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168753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57491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136710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57488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58608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57491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136710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211791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57491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136710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57488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209548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209548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210558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207369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20060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20059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58607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135596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168753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58608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57491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136710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211791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57491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211791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95250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209548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135596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168753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210558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16873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20060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20059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57491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136710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57488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209548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209548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58607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135596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168753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58608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57491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136710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211791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136710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57488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211791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95250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420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135596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168753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57491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58608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57491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57491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136710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57488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209548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209548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210558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207369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20060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20059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16508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20060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58607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135596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168753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58608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57491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136710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211791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57491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136710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57488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58608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57491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136710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211791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210558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210558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210558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210558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210559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210558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210558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210557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210559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210558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20058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20060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20058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16507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20055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20058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20057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20057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20058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20058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20061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20057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20056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20057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20058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20060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95250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94687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210558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210558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60740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136710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57488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209548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209548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210558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20060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20056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20057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54456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134695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58608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135597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168753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M10" zoomScaleNormal="100" workbookViewId="0">
      <selection activeCell="R7" sqref="R7:R9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33.85546875" style="1" customWidth="1"/>
    <col min="4" max="4" width="12.28515625" style="2" customWidth="1"/>
    <col min="5" max="5" width="10.5703125" style="3" customWidth="1"/>
    <col min="6" max="6" width="131.28515625" style="1" customWidth="1"/>
    <col min="7" max="7" width="29.7109375" style="4" bestFit="1" customWidth="1"/>
    <col min="8" max="8" width="29.7109375" style="4" customWidth="1"/>
    <col min="9" max="9" width="21.7109375" style="4" customWidth="1"/>
    <col min="10" max="10" width="16.28515625" style="1" customWidth="1"/>
    <col min="11" max="11" width="27.28515625" style="5" hidden="1" customWidth="1"/>
    <col min="12" max="12" width="29.42578125" style="5" customWidth="1"/>
    <col min="13" max="13" width="27.5703125" style="5" customWidth="1"/>
    <col min="14" max="14" width="42.7109375" style="4" customWidth="1"/>
    <col min="15" max="15" width="28.85546875" style="4" customWidth="1"/>
    <col min="16" max="16" width="19.4257812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7109375" style="5" customWidth="1"/>
    <col min="21" max="21" width="16" style="5" hidden="1" customWidth="1"/>
    <col min="22" max="22" width="37.140625" style="6" customWidth="1"/>
    <col min="23" max="16384" width="8.85546875" style="5"/>
  </cols>
  <sheetData>
    <row r="1" spans="1:22" ht="40.9" customHeight="1" x14ac:dyDescent="0.25">
      <c r="B1" s="89" t="s">
        <v>34</v>
      </c>
      <c r="C1" s="90"/>
      <c r="D1" s="90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79"/>
      <c r="E3" s="79"/>
      <c r="F3" s="7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9"/>
      <c r="E4" s="79"/>
      <c r="F4" s="79"/>
      <c r="G4" s="79"/>
      <c r="H4" s="7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87" t="s">
        <v>2</v>
      </c>
      <c r="H5" s="88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5" t="s">
        <v>25</v>
      </c>
      <c r="H6" s="46" t="s">
        <v>28</v>
      </c>
      <c r="I6" s="40" t="s">
        <v>17</v>
      </c>
      <c r="J6" s="39" t="s">
        <v>18</v>
      </c>
      <c r="K6" s="39" t="s">
        <v>32</v>
      </c>
      <c r="L6" s="41" t="s">
        <v>19</v>
      </c>
      <c r="M6" s="42" t="s">
        <v>20</v>
      </c>
      <c r="N6" s="41" t="s">
        <v>21</v>
      </c>
      <c r="O6" s="39" t="s">
        <v>45</v>
      </c>
      <c r="P6" s="41" t="s">
        <v>22</v>
      </c>
      <c r="Q6" s="39" t="s">
        <v>5</v>
      </c>
      <c r="R6" s="43" t="s">
        <v>6</v>
      </c>
      <c r="S6" s="80" t="s">
        <v>7</v>
      </c>
      <c r="T6" s="44" t="s">
        <v>8</v>
      </c>
      <c r="U6" s="41" t="s">
        <v>23</v>
      </c>
      <c r="V6" s="41" t="s">
        <v>24</v>
      </c>
    </row>
    <row r="7" spans="1:22" ht="349.5" customHeight="1" thickTop="1" x14ac:dyDescent="0.25">
      <c r="A7" s="20"/>
      <c r="B7" s="56">
        <v>1</v>
      </c>
      <c r="C7" s="57" t="s">
        <v>40</v>
      </c>
      <c r="D7" s="58">
        <v>1</v>
      </c>
      <c r="E7" s="78" t="s">
        <v>31</v>
      </c>
      <c r="F7" s="72" t="s">
        <v>38</v>
      </c>
      <c r="G7" s="81" t="s">
        <v>46</v>
      </c>
      <c r="H7" s="81" t="s">
        <v>49</v>
      </c>
      <c r="I7" s="91" t="s">
        <v>26</v>
      </c>
      <c r="J7" s="94" t="s">
        <v>27</v>
      </c>
      <c r="K7" s="94"/>
      <c r="L7" s="59" t="s">
        <v>39</v>
      </c>
      <c r="M7" s="105" t="s">
        <v>36</v>
      </c>
      <c r="N7" s="105" t="s">
        <v>37</v>
      </c>
      <c r="O7" s="110">
        <v>60</v>
      </c>
      <c r="P7" s="60">
        <f>D7*Q7</f>
        <v>17000</v>
      </c>
      <c r="Q7" s="61">
        <v>17000</v>
      </c>
      <c r="R7" s="84">
        <v>15485</v>
      </c>
      <c r="S7" s="62">
        <f>D7*R7</f>
        <v>15485</v>
      </c>
      <c r="T7" s="63" t="str">
        <f t="shared" ref="T7" si="0">IF(ISNUMBER(R7), IF(R7&gt;Q7,"NEVYHOVUJE","VYHOVUJE")," ")</f>
        <v>VYHOVUJE</v>
      </c>
      <c r="U7" s="94"/>
      <c r="V7" s="78" t="s">
        <v>11</v>
      </c>
    </row>
    <row r="8" spans="1:22" ht="125.25" customHeight="1" x14ac:dyDescent="0.25">
      <c r="A8" s="20"/>
      <c r="B8" s="64">
        <v>2</v>
      </c>
      <c r="C8" s="65" t="s">
        <v>41</v>
      </c>
      <c r="D8" s="66">
        <v>2</v>
      </c>
      <c r="E8" s="67" t="s">
        <v>31</v>
      </c>
      <c r="F8" s="74" t="s">
        <v>42</v>
      </c>
      <c r="G8" s="82" t="s">
        <v>47</v>
      </c>
      <c r="H8" s="82" t="s">
        <v>50</v>
      </c>
      <c r="I8" s="92"/>
      <c r="J8" s="95"/>
      <c r="K8" s="95"/>
      <c r="L8" s="75" t="s">
        <v>33</v>
      </c>
      <c r="M8" s="106"/>
      <c r="N8" s="108"/>
      <c r="O8" s="111"/>
      <c r="P8" s="68">
        <f>D8*Q8</f>
        <v>10400</v>
      </c>
      <c r="Q8" s="69">
        <v>5200</v>
      </c>
      <c r="R8" s="85">
        <v>4040</v>
      </c>
      <c r="S8" s="70">
        <f>D8*R8</f>
        <v>8080</v>
      </c>
      <c r="T8" s="71" t="str">
        <f t="shared" ref="T8" si="1">IF(ISNUMBER(R8), IF(R8&gt;Q8,"NEVYHOVUJE","VYHOVUJE")," ")</f>
        <v>VYHOVUJE</v>
      </c>
      <c r="U8" s="95"/>
      <c r="V8" s="67" t="s">
        <v>12</v>
      </c>
    </row>
    <row r="9" spans="1:22" ht="152.25" customHeight="1" thickBot="1" x14ac:dyDescent="0.3">
      <c r="A9" s="20"/>
      <c r="B9" s="48">
        <v>3</v>
      </c>
      <c r="C9" s="49" t="s">
        <v>35</v>
      </c>
      <c r="D9" s="50">
        <v>1</v>
      </c>
      <c r="E9" s="55" t="s">
        <v>31</v>
      </c>
      <c r="F9" s="76" t="s">
        <v>43</v>
      </c>
      <c r="G9" s="83" t="s">
        <v>48</v>
      </c>
      <c r="H9" s="73"/>
      <c r="I9" s="93"/>
      <c r="J9" s="96"/>
      <c r="K9" s="96"/>
      <c r="L9" s="77" t="s">
        <v>44</v>
      </c>
      <c r="M9" s="107"/>
      <c r="N9" s="109"/>
      <c r="O9" s="112"/>
      <c r="P9" s="51">
        <f>D9*Q9</f>
        <v>2500</v>
      </c>
      <c r="Q9" s="52">
        <v>2500</v>
      </c>
      <c r="R9" s="86">
        <v>1245</v>
      </c>
      <c r="S9" s="53">
        <f>D9*R9</f>
        <v>1245</v>
      </c>
      <c r="T9" s="54" t="str">
        <f t="shared" ref="T9" si="2">IF(ISNUMBER(R9), IF(R9&gt;Q9,"NEVYHOVUJE","VYHOVUJE")," ")</f>
        <v>VYHOVUJE</v>
      </c>
      <c r="U9" s="96"/>
      <c r="V9" s="55" t="s">
        <v>13</v>
      </c>
    </row>
    <row r="10" spans="1:22" ht="17.45" customHeight="1" thickTop="1" thickBot="1" x14ac:dyDescent="0.3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82.9" customHeight="1" thickTop="1" thickBot="1" x14ac:dyDescent="0.3">
      <c r="B11" s="101" t="s">
        <v>30</v>
      </c>
      <c r="C11" s="101"/>
      <c r="D11" s="101"/>
      <c r="E11" s="101"/>
      <c r="F11" s="101"/>
      <c r="G11" s="101"/>
      <c r="H11" s="101"/>
      <c r="I11" s="101"/>
      <c r="J11" s="21"/>
      <c r="K11" s="21"/>
      <c r="L11" s="7"/>
      <c r="M11" s="7"/>
      <c r="N11" s="7"/>
      <c r="O11" s="22"/>
      <c r="P11" s="22"/>
      <c r="Q11" s="23" t="s">
        <v>9</v>
      </c>
      <c r="R11" s="102" t="s">
        <v>10</v>
      </c>
      <c r="S11" s="103"/>
      <c r="T11" s="104"/>
      <c r="U11" s="24"/>
      <c r="V11" s="25"/>
    </row>
    <row r="12" spans="1:22" ht="43.15" customHeight="1" thickTop="1" thickBot="1" x14ac:dyDescent="0.3">
      <c r="B12" s="97" t="s">
        <v>29</v>
      </c>
      <c r="C12" s="97"/>
      <c r="D12" s="97"/>
      <c r="E12" s="97"/>
      <c r="F12" s="97"/>
      <c r="G12" s="97"/>
      <c r="I12" s="26"/>
      <c r="L12" s="9"/>
      <c r="M12" s="9"/>
      <c r="N12" s="9"/>
      <c r="O12" s="27"/>
      <c r="P12" s="27"/>
      <c r="Q12" s="28">
        <f>SUM(P7:P9)</f>
        <v>29900</v>
      </c>
      <c r="R12" s="98">
        <f>SUM(S7:S9)</f>
        <v>24810</v>
      </c>
      <c r="S12" s="99"/>
      <c r="T12" s="100"/>
    </row>
    <row r="13" spans="1:22" ht="15.75" thickTop="1" x14ac:dyDescent="0.25">
      <c r="H13" s="7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7"/>
      <c r="C14" s="47"/>
      <c r="D14" s="47"/>
      <c r="E14" s="47"/>
      <c r="F14" s="47"/>
      <c r="G14" s="79"/>
      <c r="H14" s="7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7"/>
      <c r="C15" s="47"/>
      <c r="D15" s="47"/>
      <c r="E15" s="47"/>
      <c r="F15" s="47"/>
      <c r="G15" s="79"/>
      <c r="H15" s="7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7"/>
      <c r="C16" s="47"/>
      <c r="D16" s="47"/>
      <c r="E16" s="47"/>
      <c r="F16" s="47"/>
      <c r="G16" s="79"/>
      <c r="H16" s="79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79"/>
      <c r="H17" s="79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9"/>
      <c r="H19" s="7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9"/>
      <c r="H20" s="7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9"/>
      <c r="H21" s="7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9"/>
      <c r="H22" s="7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9"/>
      <c r="H23" s="7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9"/>
      <c r="H24" s="7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9"/>
      <c r="H25" s="7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9"/>
      <c r="H26" s="7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9"/>
      <c r="H27" s="7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9"/>
      <c r="H28" s="7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9"/>
      <c r="H29" s="7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9"/>
      <c r="H30" s="7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9"/>
      <c r="H31" s="7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9"/>
      <c r="H32" s="7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9"/>
      <c r="H33" s="7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9"/>
      <c r="H34" s="7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9"/>
      <c r="H35" s="7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9"/>
      <c r="H36" s="7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9"/>
      <c r="H37" s="7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9"/>
      <c r="H38" s="7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9"/>
      <c r="H39" s="7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9"/>
      <c r="H40" s="7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9"/>
      <c r="H41" s="7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9"/>
      <c r="H42" s="7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9"/>
      <c r="H43" s="7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9"/>
      <c r="H44" s="7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9"/>
      <c r="H45" s="7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9"/>
      <c r="H46" s="7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9"/>
      <c r="H47" s="7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9"/>
      <c r="H48" s="7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9"/>
      <c r="H49" s="7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9"/>
      <c r="H50" s="7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9"/>
      <c r="H51" s="7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9"/>
      <c r="H52" s="7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9"/>
      <c r="H53" s="7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9"/>
      <c r="H54" s="7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9"/>
      <c r="H55" s="7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9"/>
      <c r="H56" s="7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9"/>
      <c r="H57" s="7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9"/>
      <c r="H58" s="7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9"/>
      <c r="H59" s="7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9"/>
      <c r="H60" s="7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9"/>
      <c r="H61" s="7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9"/>
      <c r="H62" s="7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9"/>
      <c r="H63" s="7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9"/>
      <c r="H64" s="7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9"/>
      <c r="H65" s="7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9"/>
      <c r="H66" s="7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9"/>
      <c r="H67" s="7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9"/>
      <c r="H68" s="7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9"/>
      <c r="H69" s="7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9"/>
      <c r="H70" s="7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9"/>
      <c r="H71" s="7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9"/>
      <c r="H72" s="7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9"/>
      <c r="H73" s="7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9"/>
      <c r="H74" s="7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9"/>
      <c r="H75" s="7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9"/>
      <c r="H76" s="7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9"/>
      <c r="H77" s="7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9"/>
      <c r="H78" s="7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9"/>
      <c r="H79" s="7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9"/>
      <c r="H80" s="7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9"/>
      <c r="H81" s="7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9"/>
      <c r="H82" s="7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9"/>
      <c r="H83" s="7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9"/>
      <c r="H84" s="7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9"/>
      <c r="H85" s="7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9"/>
      <c r="H86" s="7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9"/>
      <c r="H87" s="7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9"/>
      <c r="H88" s="7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9"/>
      <c r="H89" s="7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9"/>
      <c r="H90" s="7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9"/>
      <c r="H91" s="7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9"/>
      <c r="H92" s="7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9"/>
      <c r="H93" s="7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9"/>
      <c r="H94" s="7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9"/>
      <c r="H95" s="7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9"/>
      <c r="H96" s="7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9"/>
      <c r="H97" s="79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9"/>
      <c r="H98" s="79"/>
      <c r="I98" s="11"/>
      <c r="J98" s="11"/>
      <c r="K98" s="11"/>
      <c r="L98" s="11"/>
      <c r="M98" s="11"/>
      <c r="N98" s="6"/>
      <c r="O98" s="6"/>
      <c r="P98" s="6"/>
    </row>
    <row r="99" spans="3:19" ht="19.899999999999999" customHeight="1" x14ac:dyDescent="0.25">
      <c r="C99" s="5"/>
      <c r="E99" s="5"/>
      <c r="F99" s="5"/>
      <c r="J99" s="5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mergeCells count="13">
    <mergeCell ref="U7:U9"/>
    <mergeCell ref="B12:G12"/>
    <mergeCell ref="R12:T12"/>
    <mergeCell ref="B11:I11"/>
    <mergeCell ref="R11:T11"/>
    <mergeCell ref="M7:M9"/>
    <mergeCell ref="N7:N9"/>
    <mergeCell ref="O7:O9"/>
    <mergeCell ref="G5:H5"/>
    <mergeCell ref="B1:D1"/>
    <mergeCell ref="I7:I9"/>
    <mergeCell ref="J7:J9"/>
    <mergeCell ref="K7:K9"/>
  </mergeCells>
  <conditionalFormatting sqref="D7:D9 B7:B9">
    <cfRule type="containsBlanks" dxfId="7" priority="52">
      <formula>LEN(TRIM(B7))=0</formula>
    </cfRule>
  </conditionalFormatting>
  <conditionalFormatting sqref="B7:B9">
    <cfRule type="cellIs" dxfId="6" priority="49" operator="greaterThanOrEqual">
      <formula>1</formula>
    </cfRule>
  </conditionalFormatting>
  <conditionalFormatting sqref="T7:T9">
    <cfRule type="cellIs" dxfId="5" priority="36" operator="equal">
      <formula>"VYHOVUJE"</formula>
    </cfRule>
  </conditionalFormatting>
  <conditionalFormatting sqref="T7:T9">
    <cfRule type="cellIs" dxfId="4" priority="35" operator="equal">
      <formula>"NEVYHOVUJE"</formula>
    </cfRule>
  </conditionalFormatting>
  <conditionalFormatting sqref="G7:H9 R7:R9">
    <cfRule type="containsBlanks" dxfId="3" priority="29">
      <formula>LEN(TRIM(G7))=0</formula>
    </cfRule>
  </conditionalFormatting>
  <conditionalFormatting sqref="G7:H9 R7:R9">
    <cfRule type="notContainsBlanks" dxfId="2" priority="27">
      <formula>LEN(TRIM(G7))&gt;0</formula>
    </cfRule>
  </conditionalFormatting>
  <conditionalFormatting sqref="G7:H9 R7:R9">
    <cfRule type="notContainsBlanks" dxfId="1" priority="26">
      <formula>LEN(TRIM(G7))&gt;0</formula>
    </cfRule>
  </conditionalFormatting>
  <conditionalFormatting sqref="G7:H9">
    <cfRule type="notContainsBlanks" dxfId="0" priority="25">
      <formula>LEN(TRIM(G7))&gt;0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  <dataValidation type="list" allowBlank="1" showInputMessage="1" showErrorMessage="1" sqref="V7:V9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2021-06-07T06:39:26Z</cp:lastPrinted>
  <dcterms:created xsi:type="dcterms:W3CDTF">2014-03-05T12:43:32Z</dcterms:created>
  <dcterms:modified xsi:type="dcterms:W3CDTF">2021-08-13T09:51:55Z</dcterms:modified>
</cp:coreProperties>
</file>